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57\1 výzva\"/>
    </mc:Choice>
  </mc:AlternateContent>
  <xr:revisionPtr revIDLastSave="0" documentId="13_ncr:1_{FF5F9FAE-337B-491C-A5E2-CFC834403F0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9" i="1"/>
  <c r="S7" i="1"/>
  <c r="T7" i="1"/>
  <c r="S8" i="1"/>
  <c r="T8" i="1"/>
  <c r="P9" i="1"/>
  <c r="R12" i="1" l="1"/>
  <c r="P7" i="1"/>
  <c r="P8" i="1"/>
  <c r="Q12" i="1" l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<sst xmlns="http://schemas.openxmlformats.org/spreadsheetml/2006/main" count="53" uniqueCount="47">
  <si>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</si>
  <si>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</si>
  <si>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</si>
  <si>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</si>
  <si>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</si>
  <si>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</si>
  <si>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</si>
  <si>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</si>
  <si>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</si>
  <si>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</si>
  <si>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</si>
  <si>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</si>
  <si>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30232000-4 - Periferní vybavení </t>
  </si>
  <si>
    <t>30234600-4 - Flash paměť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</si>
  <si>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</si>
  <si>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</si>
  <si>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</si>
  <si>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</si>
  <si>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</si>
  <si>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</si>
  <si>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</si>
  <si>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</si>
  <si>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</si>
  <si>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</si>
  <si>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</si>
  <si>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</si>
  <si>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</si>
  <si>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</si>
  <si>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</si>
  <si>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</si>
  <si>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</si>
  <si>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</si>
  <si>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t>NE</t>
  </si>
  <si>
    <t xml:space="preserve">Příloha č. 2 Kupní smlouvy - technická specifikace
Výpočetní technika (III.) 157 - 2025 </t>
  </si>
  <si>
    <t>Výkonný dotykový tablet</t>
  </si>
  <si>
    <t>Rychlá paměťová karta</t>
  </si>
  <si>
    <t>Univerzální čtečka paměťových karet</t>
  </si>
  <si>
    <t>Společná faktura</t>
  </si>
  <si>
    <t>Pokud financováno z projektových prostředků, pak ŘEŠITEL uvede: NÁZEV A ČÍSLO DOTAČNÍHO PROJEKTU</t>
  </si>
  <si>
    <t>Ing. Miloslav Konopík, Ph.D.,
Tel.: 37763 2418</t>
  </si>
  <si>
    <t>Technická 8, 
301 00 Plzeň, 
Fakulta aplikovaných věd - Katedra informatiky a výpočetní techniky,
místnost UN 334</t>
  </si>
  <si>
    <t>Záruka na zboží 2 roky.</t>
  </si>
  <si>
    <t>Záruka na zboží 5 let.</t>
  </si>
  <si>
    <t>Typ konektoru: duální USB-A/USB-C.
Konstrukce: kovové tělo (např. hliníkové) s ochranou povrchu.
Podporované formáty: microSD, microSDHC, microSDXC.
Rychlost rozhraní: USB 3.0 nebo vyšší (minimálně 5Gbps).
Kompatibilita: Windows, macOS, Linux, Android.</t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</si>
  <si>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</si>
  <si>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Formát: MicroSDXC s adaptérem na SD.
Kapacita: 512GB.
Rychlostní standardy: U3, V30, A2.
Životnost: minimálně 10 000 cyklů zápis/mazání.
Záruka 5 let.</t>
  </si>
  <si>
    <r>
      <t xml:space="preserve">Dotykový tablet s vysoce výkonným procesorem.
OS: iPadOS (z důvodu zajištění kompatibility se stávajícími zařízeními na ZČU).
</t>
    </r>
    <r>
      <rPr>
        <sz val="11"/>
        <color theme="1"/>
        <rFont val="Calibri"/>
        <family val="2"/>
        <charset val="238"/>
        <scheme val="minor"/>
      </rPr>
      <t>Velikost displeje: 13" s rozlišením minimálně 2700 x 2000 pixelů.
Typ displeje: LED podsvícení a IPS technologie.
Procesor: minimálně 8jádrový ARM procesor, z toho alespoň 4 výkonná a 4 úsporná jádra.
Minimální výkon GeekBench 6 (multi-core): 11 000.
Neural Engine: Integrovaný AI akcelerátor.
Grafická jednotka: minimálně 9jádrová GPU s hardwarovou akcelerací.
Operační paměť: minimálně 8GB (dostupná i pro GPU).
Interní úložiště: minimálně 256GB, zabudované v zařízení.
Konektivita: USB-C 3.1 nebo vyšší, Wi-Fi 6E, Bluetooth 5.3.
Hmotnost maximálně 650 g.
Výdrž baterie: minimálně 10 hodin při standardním použití.
Podpora stylusu: aktivní stylus s podporou naklánění a tlaku.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</si>
</sst>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0"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A7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15" customWidth="1"/>
    <col min="5" max="5" width="10.5703125" style="21" customWidth="1"/>
    <col min="6" max="6" width="106" style="4" customWidth="1"/>
    <col min="7" max="7" width="35.85546875" style="5" customWidth="1"/>
    <col min="8" max="8" width="28.28515625" style="5" customWidth="1"/>
    <col min="9" max="9" width="22.85546875" style="5" customWidth="1"/>
    <col min="10" max="10" width="15.5703125" style="4" customWidth="1"/>
    <col min="11" max="11" width="33.5703125" style="1" hidden="1" customWidth="1"/>
    <col min="12" max="12" width="26.5703125" style="1" customWidth="1"/>
    <col min="13" max="13" width="28" style="1" customWidth="1"/>
    <col min="14" max="14" width="40.28515625" style="5" customWidth="1"/>
    <col min="15" max="15" width="27.28515625" style="5" customWidth="1"/>
    <col min="16" max="16" width="20.28515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5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44</v>
      </c>
      <c r="I6" s="31" t="s">
        <v>17</v>
      </c>
      <c r="J6" s="28" t="s">
        <v>18</v>
      </c>
      <c r="K6" s="28" t="s">
        <v>38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46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30</v>
      </c>
      <c r="F7" s="41" t="s">
        <v>46</v>
      </c>
      <c r="G7" s="116"/>
      <c r="H7" s="116"/>
      <c r="I7" s="42" t="s">
        <v>37</v>
      </c>
      <c r="J7" s="43" t="s">
        <v>32</v>
      </c>
      <c r="K7" s="44"/>
      <c r="L7" s="45" t="s">
        <v>41</v>
      </c>
      <c r="M7" s="46" t="s">
        <v>39</v>
      </c>
      <c r="N7" s="46" t="s">
        <v>40</v>
      </c>
      <c r="O7" s="47" t="s">
        <v>31</v>
      </c>
      <c r="P7" s="48">
        <f>D7*Q7</f>
        <v>21900</v>
      </c>
      <c r="Q7" s="49">
        <v>21900</v>
      </c>
      <c r="R7" s="118">
        <v>1</v>
      </c>
      <c r="S7" s="50">
        <f>D7*R7</f>
        <v>1</v>
      </c>
      <c r="T7" s="51" t="str">
        <f t="shared" ref="T7:T8" si="0">IF(ISNUMBER(R7), IF(R7&gt;Q7,"NEVYHOVUJE","VYHOVUJE")," ")</f>
        <v>VYHOVUJE</v>
      </c>
      <c r="U7" s="52"/>
      <c r="V7" s="53" t="s">
        <v>11</v>
      </c>
    </row>
    <row r="8" spans="1:22" ht="110.25" customHeight="1" x14ac:dyDescent="0.25">
      <c r="A8" s="36"/>
      <c r="B8" s="54">
        <v>2</v>
      </c>
      <c r="C8" s="55" t="s">
        <v>35</v>
      </c>
      <c r="D8" s="56">
        <v>1</v>
      </c>
      <c r="E8" s="57" t="s">
        <v>30</v>
      </c>
      <c r="F8" s="58" t="s">
        <v>45</v>
      </c>
      <c r="G8" s="117"/>
      <c r="H8" s="59" t="s">
        <v>32</v>
      </c>
      <c r="I8" s="60"/>
      <c r="J8" s="61"/>
      <c r="K8" s="62"/>
      <c r="L8" s="63" t="s">
        <v>42</v>
      </c>
      <c r="M8" s="64"/>
      <c r="N8" s="65"/>
      <c r="O8" s="66"/>
      <c r="P8" s="67">
        <f>D8*Q8</f>
        <v>950</v>
      </c>
      <c r="Q8" s="68">
        <v>950</v>
      </c>
      <c r="R8" s="119">
        <v>1</v>
      </c>
      <c r="S8" s="69">
        <f>D8*R8</f>
        <v>1</v>
      </c>
      <c r="T8" s="70" t="str">
        <f t="shared" si="0"/>
        <v>VYHOVUJE</v>
      </c>
      <c r="U8" s="71"/>
      <c r="V8" s="72" t="s">
        <v>13</v>
      </c>
    </row>
    <row r="9" spans="1:22" ht="105" customHeight="1" thickBot="1" x14ac:dyDescent="0.3">
      <c r="A9" s="36"/>
      <c r="B9" s="73">
        <v>3</v>
      </c>
      <c r="C9" s="74" t="s">
        <v>36</v>
      </c>
      <c r="D9" s="75">
        <v>1</v>
      </c>
      <c r="E9" s="76" t="s">
        <v>30</v>
      </c>
      <c r="F9" s="77" t="s">
        <v>43</v>
      </c>
      <c r="G9" s="117"/>
      <c r="H9" s="78" t="s">
        <v>32</v>
      </c>
      <c r="I9" s="79"/>
      <c r="J9" s="80"/>
      <c r="K9" s="81"/>
      <c r="L9" s="82" t="s">
        <v>41</v>
      </c>
      <c r="M9" s="83"/>
      <c r="N9" s="84"/>
      <c r="O9" s="85"/>
      <c r="P9" s="86">
        <f>D9*Q9</f>
        <v>250</v>
      </c>
      <c r="Q9" s="87">
        <v>250</v>
      </c>
      <c r="R9" s="119">
        <v>1</v>
      </c>
      <c r="S9" s="88">
        <f>D9*R9</f>
        <v>1</v>
      </c>
      <c r="T9" s="89" t="str">
        <f t="shared" ref="T9" si="1">IF(ISNUMBER(R9), IF(R9&gt;Q9,"NEVYHOVUJE","VYHOVUJE")," ")</f>
        <v>VYHOVUJE</v>
      </c>
      <c r="U9" s="90"/>
      <c r="V9" s="91" t="s">
        <v>12</v>
      </c>
    </row>
    <row r="10" spans="1:22" ht="17.45" customHeight="1" thickTop="1" thickBot="1" x14ac:dyDescent="0.3">
      <c r="B10" s="92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3" t="s">
        <v>26</v>
      </c>
      <c r="C11" s="93"/>
      <c r="D11" s="93"/>
      <c r="E11" s="93"/>
      <c r="F11" s="93"/>
      <c r="G11" s="93"/>
      <c r="H11" s="94"/>
      <c r="I11" s="94"/>
      <c r="J11" s="95"/>
      <c r="K11" s="95"/>
      <c r="L11" s="26"/>
      <c r="M11" s="26"/>
      <c r="N11" s="26"/>
      <c r="O11" s="96"/>
      <c r="P11" s="96"/>
      <c r="Q11" s="97" t="s">
        <v>9</v>
      </c>
      <c r="R11" s="98" t="s">
        <v>10</v>
      </c>
      <c r="S11" s="99"/>
      <c r="T11" s="100"/>
      <c r="U11" s="101"/>
      <c r="V11" s="102"/>
    </row>
    <row r="12" spans="1:22" ht="50.45" customHeight="1" thickTop="1" thickBot="1" x14ac:dyDescent="0.3">
      <c r="B12" s="103" t="s">
        <v>25</v>
      </c>
      <c r="C12" s="103"/>
      <c r="D12" s="103"/>
      <c r="E12" s="103"/>
      <c r="F12" s="103"/>
      <c r="G12" s="103"/>
      <c r="H12" s="103"/>
      <c r="I12" s="104"/>
      <c r="L12" s="6"/>
      <c r="M12" s="6"/>
      <c r="N12" s="6"/>
      <c r="O12" s="105"/>
      <c r="P12" s="105"/>
      <c r="Q12" s="106">
        <f>SUM(P7:P9)</f>
        <v>23100</v>
      </c>
      <c r="R12" s="107">
        <f>SUM(S7:S9)</f>
        <v>3</v>
      </c>
      <c r="S12" s="108"/>
      <c r="T12" s="109"/>
    </row>
    <row r="13" spans="1:22" ht="15.75" thickTop="1" x14ac:dyDescent="0.25">
      <c r="B13" s="110" t="s">
        <v>28</v>
      </c>
      <c r="C13" s="110"/>
      <c r="D13" s="110"/>
      <c r="E13" s="110"/>
      <c r="F13" s="110"/>
      <c r="G13" s="110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11"/>
      <c r="C14" s="111"/>
      <c r="D14" s="111"/>
      <c r="E14" s="111"/>
      <c r="F14" s="111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11"/>
      <c r="C15" s="111"/>
      <c r="D15" s="111"/>
      <c r="E15" s="111"/>
      <c r="F15" s="111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12"/>
      <c r="C16" s="113"/>
      <c r="D16" s="113"/>
      <c r="E16" s="113"/>
      <c r="F16" s="113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5"/>
      <c r="D17" s="114"/>
      <c r="E17" s="95"/>
      <c r="F17" s="95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5"/>
      <c r="D18" s="114"/>
      <c r="E18" s="95"/>
      <c r="F18" s="9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5"/>
      <c r="D19" s="114"/>
      <c r="E19" s="95"/>
      <c r="F19" s="95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5"/>
      <c r="D20" s="114"/>
      <c r="E20" s="95"/>
      <c r="F20" s="95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5"/>
      <c r="D21" s="114"/>
      <c r="E21" s="95"/>
      <c r="F21" s="95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5"/>
      <c r="D22" s="114"/>
      <c r="E22" s="95"/>
      <c r="F22" s="95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5"/>
      <c r="D23" s="114"/>
      <c r="E23" s="95"/>
      <c r="F23" s="95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5"/>
      <c r="D24" s="114"/>
      <c r="E24" s="95"/>
      <c r="F24" s="95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5"/>
      <c r="D25" s="114"/>
      <c r="E25" s="95"/>
      <c r="F25" s="95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5"/>
      <c r="D26" s="114"/>
      <c r="E26" s="95"/>
      <c r="F26" s="95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5"/>
      <c r="D27" s="114"/>
      <c r="E27" s="95"/>
      <c r="F27" s="95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5"/>
      <c r="D28" s="114"/>
      <c r="E28" s="95"/>
      <c r="F28" s="95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5"/>
      <c r="D29" s="114"/>
      <c r="E29" s="95"/>
      <c r="F29" s="95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5"/>
      <c r="D30" s="114"/>
      <c r="E30" s="95"/>
      <c r="F30" s="95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5"/>
      <c r="D31" s="114"/>
      <c r="E31" s="95"/>
      <c r="F31" s="95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5"/>
      <c r="D32" s="114"/>
      <c r="E32" s="95"/>
      <c r="F32" s="95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5"/>
      <c r="D33" s="114"/>
      <c r="E33" s="95"/>
      <c r="F33" s="95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5"/>
      <c r="D34" s="114"/>
      <c r="E34" s="95"/>
      <c r="F34" s="95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5"/>
      <c r="D35" s="114"/>
      <c r="E35" s="95"/>
      <c r="F35" s="95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5"/>
      <c r="D36" s="114"/>
      <c r="E36" s="95"/>
      <c r="F36" s="95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5"/>
      <c r="D37" s="114"/>
      <c r="E37" s="95"/>
      <c r="F37" s="95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5"/>
      <c r="D38" s="114"/>
      <c r="E38" s="95"/>
      <c r="F38" s="95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5"/>
      <c r="D39" s="114"/>
      <c r="E39" s="95"/>
      <c r="F39" s="95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5"/>
      <c r="D40" s="114"/>
      <c r="E40" s="95"/>
      <c r="F40" s="95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5"/>
      <c r="D41" s="114"/>
      <c r="E41" s="95"/>
      <c r="F41" s="95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5"/>
      <c r="D42" s="114"/>
      <c r="E42" s="95"/>
      <c r="F42" s="95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5"/>
      <c r="D43" s="114"/>
      <c r="E43" s="95"/>
      <c r="F43" s="95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5"/>
      <c r="D44" s="114"/>
      <c r="E44" s="95"/>
      <c r="F44" s="95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5"/>
      <c r="D45" s="114"/>
      <c r="E45" s="95"/>
      <c r="F45" s="95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5"/>
      <c r="D46" s="114"/>
      <c r="E46" s="95"/>
      <c r="F46" s="95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5"/>
      <c r="D47" s="114"/>
      <c r="E47" s="95"/>
      <c r="F47" s="95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5"/>
      <c r="D48" s="114"/>
      <c r="E48" s="95"/>
      <c r="F48" s="95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5"/>
      <c r="D49" s="114"/>
      <c r="E49" s="95"/>
      <c r="F49" s="95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5"/>
      <c r="D50" s="114"/>
      <c r="E50" s="95"/>
      <c r="F50" s="95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5"/>
      <c r="D51" s="114"/>
      <c r="E51" s="95"/>
      <c r="F51" s="95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5"/>
      <c r="D52" s="114"/>
      <c r="E52" s="95"/>
      <c r="F52" s="95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5"/>
      <c r="D53" s="114"/>
      <c r="E53" s="95"/>
      <c r="F53" s="95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5"/>
      <c r="D54" s="114"/>
      <c r="E54" s="95"/>
      <c r="F54" s="95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5"/>
      <c r="D55" s="114"/>
      <c r="E55" s="95"/>
      <c r="F55" s="95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5"/>
      <c r="D56" s="114"/>
      <c r="E56" s="95"/>
      <c r="F56" s="95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5"/>
      <c r="D57" s="114"/>
      <c r="E57" s="95"/>
      <c r="F57" s="95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5"/>
      <c r="D58" s="114"/>
      <c r="E58" s="95"/>
      <c r="F58" s="95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5"/>
      <c r="D59" s="114"/>
      <c r="E59" s="95"/>
      <c r="F59" s="95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5"/>
      <c r="D60" s="114"/>
      <c r="E60" s="95"/>
      <c r="F60" s="95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5"/>
      <c r="D61" s="114"/>
      <c r="E61" s="95"/>
      <c r="F61" s="95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5"/>
      <c r="D62" s="114"/>
      <c r="E62" s="95"/>
      <c r="F62" s="95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5"/>
      <c r="D63" s="114"/>
      <c r="E63" s="95"/>
      <c r="F63" s="95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5"/>
      <c r="D64" s="114"/>
      <c r="E64" s="95"/>
      <c r="F64" s="95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5"/>
      <c r="D65" s="114"/>
      <c r="E65" s="95"/>
      <c r="F65" s="95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5"/>
      <c r="D66" s="114"/>
      <c r="E66" s="95"/>
      <c r="F66" s="95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5"/>
      <c r="D67" s="114"/>
      <c r="E67" s="95"/>
      <c r="F67" s="95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5"/>
      <c r="D68" s="114"/>
      <c r="E68" s="95"/>
      <c r="F68" s="95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5"/>
      <c r="D69" s="114"/>
      <c r="E69" s="95"/>
      <c r="F69" s="95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5"/>
      <c r="D70" s="114"/>
      <c r="E70" s="95"/>
      <c r="F70" s="95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5"/>
      <c r="D71" s="114"/>
      <c r="E71" s="95"/>
      <c r="F71" s="95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5"/>
      <c r="D72" s="114"/>
      <c r="E72" s="95"/>
      <c r="F72" s="95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5"/>
      <c r="D73" s="114"/>
      <c r="E73" s="95"/>
      <c r="F73" s="95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5"/>
      <c r="D74" s="114"/>
      <c r="E74" s="95"/>
      <c r="F74" s="95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5"/>
      <c r="D75" s="114"/>
      <c r="E75" s="95"/>
      <c r="F75" s="95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5"/>
      <c r="D76" s="114"/>
      <c r="E76" s="95"/>
      <c r="F76" s="95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5"/>
      <c r="D77" s="114"/>
      <c r="E77" s="95"/>
      <c r="F77" s="95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5"/>
      <c r="D78" s="114"/>
      <c r="E78" s="95"/>
      <c r="F78" s="95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5"/>
      <c r="D79" s="114"/>
      <c r="E79" s="95"/>
      <c r="F79" s="95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5"/>
      <c r="D80" s="114"/>
      <c r="E80" s="95"/>
      <c r="F80" s="95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5"/>
      <c r="D81" s="114"/>
      <c r="E81" s="95"/>
      <c r="F81" s="95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5"/>
      <c r="D82" s="114"/>
      <c r="E82" s="95"/>
      <c r="F82" s="95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5"/>
      <c r="D83" s="114"/>
      <c r="E83" s="95"/>
      <c r="F83" s="95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5"/>
      <c r="D84" s="114"/>
      <c r="E84" s="95"/>
      <c r="F84" s="95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5"/>
      <c r="D85" s="114"/>
      <c r="E85" s="95"/>
      <c r="F85" s="95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5"/>
      <c r="D86" s="114"/>
      <c r="E86" s="95"/>
      <c r="F86" s="95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5"/>
      <c r="D87" s="114"/>
      <c r="E87" s="95"/>
      <c r="F87" s="95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5"/>
      <c r="D88" s="114"/>
      <c r="E88" s="95"/>
      <c r="F88" s="95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5"/>
      <c r="D89" s="114"/>
      <c r="E89" s="95"/>
      <c r="F89" s="95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5"/>
      <c r="D90" s="114"/>
      <c r="E90" s="95"/>
      <c r="F90" s="95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5"/>
      <c r="D91" s="114"/>
      <c r="E91" s="95"/>
      <c r="F91" s="95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5"/>
      <c r="D92" s="114"/>
      <c r="E92" s="95"/>
      <c r="F92" s="95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AjPHKVOmChpDvaTPajOevpq9x8Dylucy+b1YkiYIrSXCj3aB7U3oqytLPfnb0aGiYXfrCeNbMR4SYlDnVQ6NgA==" saltValue="a9wOdMD1oy/s/V9BAFgbuw==" spinCount="100000" sheet="1" objects="1" scenarios="1"/>
  <mergeCells count="14">
    <mergeCell ref="M7:M9"/>
    <mergeCell ref="N7:N9"/>
    <mergeCell ref="U7:U9"/>
    <mergeCell ref="O7:O9"/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</mergeCells>
  <conditionalFormatting sqref="G7:G8 R7:R8">
    <cfRule type="notContainsBlanks" dxfId="19" priority="102">
      <formula>LEN(TRIM(G7))&gt;0</formula>
    </cfRule>
  </conditionalFormatting>
  <conditionalFormatting sqref="G7:H8">
    <cfRule type="notContainsBlanks" dxfId="18" priority="19">
      <formula>LEN(TRIM(G7))&gt;0</formula>
    </cfRule>
    <cfRule type="notContainsBlanks" dxfId="17" priority="20">
      <formula>LEN(TRIM(G7))&gt;0</formula>
    </cfRule>
    <cfRule type="containsBlanks" dxfId="16" priority="22">
      <formula>LEN(TRIM(G7))=0</formula>
    </cfRule>
  </conditionalFormatting>
  <conditionalFormatting sqref="H7:H9">
    <cfRule type="notContainsBlanks" dxfId="15" priority="11">
      <formula>LEN(TRIM(H7))&gt;0</formula>
    </cfRule>
  </conditionalFormatting>
  <conditionalFormatting sqref="H9">
    <cfRule type="notContainsBlanks" dxfId="14" priority="9">
      <formula>LEN(TRIM(H9))&gt;0</formula>
    </cfRule>
    <cfRule type="notContainsBlanks" dxfId="13" priority="10">
      <formula>LEN(TRIM(H9))&gt;0</formula>
    </cfRule>
    <cfRule type="containsBlanks" dxfId="12" priority="12">
      <formula>LEN(TRIM(H9))=0</formula>
    </cfRule>
  </conditionalFormatting>
  <conditionalFormatting sqref="R7:R8">
    <cfRule type="notContainsBlanks" dxfId="11" priority="101">
      <formula>LEN(TRIM(R7))&gt;0</formula>
    </cfRule>
    <cfRule type="containsBlanks" dxfId="10" priority="104">
      <formula>LEN(TRIM(R7))=0</formula>
    </cfRule>
  </conditionalFormatting>
  <conditionalFormatting sqref="T7:T9">
    <cfRule type="cellIs" dxfId="9" priority="13" operator="equal">
      <formula>"NEVYHOVUJE"</formula>
    </cfRule>
    <cfRule type="cellIs" dxfId="8" priority="14" operator="equal">
      <formula>"VYHOVUJE"</formula>
    </cfRule>
  </conditionalFormatting>
  <conditionalFormatting sqref="H7">
    <cfRule type="notContainsBlanks" dxfId="7" priority="8">
      <formula>LEN(TRIM(H7))&gt;0</formula>
    </cfRule>
  </conditionalFormatting>
  <conditionalFormatting sqref="R9">
    <cfRule type="notContainsBlanks" dxfId="6" priority="6">
      <formula>LEN(TRIM(R9))&gt;0</formula>
    </cfRule>
  </conditionalFormatting>
  <conditionalFormatting sqref="R9">
    <cfRule type="notContainsBlanks" dxfId="5" priority="5">
      <formula>LEN(TRIM(R9))&gt;0</formula>
    </cfRule>
    <cfRule type="containsBlanks" dxfId="4" priority="7">
      <formula>LEN(TRIM(R9))=0</formula>
    </cfRule>
  </conditionalFormatting>
  <conditionalFormatting sqref="G9">
    <cfRule type="notContainsBlanks" dxfId="3" priority="4">
      <formula>LEN(TRIM(G9))&gt;0</formula>
    </cfRule>
  </conditionalFormatting>
  <conditionalFormatting sqref="G9">
    <cfRule type="notContainsBlanks" dxfId="2" priority="1">
      <formula>LEN(TRIM(G9))&gt;0</formula>
    </cfRule>
    <cfRule type="notContainsBlanks" dxfId="1" priority="2">
      <formula>LEN(TRIM(G9))&gt;0</formula>
    </cfRule>
    <cfRule type="containsBlanks" dxfId="0" priority="3">
      <formula>LEN(TRIM(G9))=0</formula>
    </cfRule>
  </conditionalFormatting>
  <dataValidations count="2">
    <dataValidation type="list" allowBlank="1" showInputMessage="1" showErrorMessage="1" sqref="J7" xr:uid="{79AB9432-8269-4998-BAF3-7C95E033E374}">
      <formula1>"ANO,NE"</formula1>
    </dataValidation>
    <dataValidation type="list" allowBlank="1" showInputMessage="1" showErrorMessage="1" sqref="E7:E8" xr:uid="{349A6282-9232-40B5-B155-0C95E3B5B228}">
      <formula1>"ks,bal,sada,m,"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524E52-BF63-4F50-8B91-CF243F7A9E4D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2025-09-10T09:26:30Z</dcterms:modified>
</cp:coreProperties>
</file>